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<sst xmlns="http://schemas.openxmlformats.org/spreadsheetml/2006/main" count="326" uniqueCount="115">
  <si>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</si>
  <si>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</si>
  <si>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</si>
  <si>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</si>
  <si>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</si>
  <si>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</si>
  <si>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</si>
  <si>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</si>
  <si>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</si>
  <si>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</si>
  <si>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</si>
  <si>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</si>
  <si>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</si>
  <si>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</si>
  <si>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</si>
  <si>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</si>
  <si>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</si>
  <si>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</si>
  <si>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</si>
  <si>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</si>
  <si>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</si>
  <si>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</si>
  <si>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</si>
  <si>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</si>
  <si>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</si>
  <si>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</si>
  <si>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</si>
  <si>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</si>
  <si>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</si>
  <si>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</si>
  <si>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</si>
  <si>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</si>
  <si>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</si>
  <si>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</si>
  <si>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</si>
  <si>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</si>
  <si>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</si>
  <si>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</si>
  <si>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</si>
  <si>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</si>
  <si>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</si>
  <si>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</si>
  <si>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</si>
  <si>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</si>
  <si>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</si>
  <si>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</si>
  <si>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</si>
  <si>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</si>
  <si>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</si>
  <si>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</si>
  <si>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</si>
  <si>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</si>
  <si>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</si>
  <si>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</si>
  <si>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</si>
  <si>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</si>
  <si>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</si>
  <si>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</si>
  <si>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</si>
  <si>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</si>
  <si>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</si>
  <si>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</si>
  <si>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</si>
  <si>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</si>
  <si>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</si>
  <si>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</si>
  <si>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</si>
  <si>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</si>
  <si>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</si>
  <si>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</si>
  <si>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</si>
  <si>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</si>
  <si>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</si>
  <si>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</si>
  <si>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</si>
  <si>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</si>
  <si>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</si>
  <si>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</si>
  <si>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</si>
  <si>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</si>
  <si>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</si>
  <si>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</si>
  <si>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</si>
  <si>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</si>
  <si>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</si>
  <si>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</si>
  <si>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</si>
  <si>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</si>
  <si>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</si>
  <si>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</si>
  <si>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</si>
  <si>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</si>
  <si>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</si>
  <si>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</si>
  <si>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</si>
  <si>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</si>
  <si>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</si>
  <si>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</si>
  <si>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</si>
  <si>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</si>
  <si>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</si>
  <si>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</si>
  <si>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</si>
  <si>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</si>
  <si>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</si>
  <si>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</si>
  <si>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</si>
  <si>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</si>
  <si>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</si>
  <si>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</si>
  <si>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</si>
  <si>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21.08.2018</t>
  </si>
  <si>
    <r>
      <t xml:space="preserve">станом на 21.08.2018р.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</si>
  <si>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 21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</si>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</sst>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45"/>
      <color indexed="8"/>
      <name val="Times New Roman"/>
      <family val="1"/>
    </font>
    <font>
      <sz val="4.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7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1" fillId="0" borderId="61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5810505"/>
        <c:axId val="55423634"/>
      </c:lineChart>
      <c:catAx>
        <c:axId val="658105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23634"/>
        <c:crosses val="autoZero"/>
        <c:auto val="0"/>
        <c:lblOffset val="100"/>
        <c:tickLblSkip val="1"/>
        <c:noMultiLvlLbl val="0"/>
      </c:catAx>
      <c:valAx>
        <c:axId val="554236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105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748595"/>
        <c:axId val="45084172"/>
      </c:bar3DChart>
      <c:catAx>
        <c:axId val="4974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084172"/>
        <c:crosses val="autoZero"/>
        <c:auto val="1"/>
        <c:lblOffset val="100"/>
        <c:tickLblSkip val="1"/>
        <c:noMultiLvlLbl val="0"/>
      </c:catAx>
      <c:valAx>
        <c:axId val="45084172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4859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9050659"/>
        <c:axId val="60129340"/>
      </c:lineChart>
      <c:catAx>
        <c:axId val="29050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29340"/>
        <c:crosses val="autoZero"/>
        <c:auto val="0"/>
        <c:lblOffset val="100"/>
        <c:tickLblSkip val="1"/>
        <c:noMultiLvlLbl val="0"/>
      </c:catAx>
      <c:valAx>
        <c:axId val="601293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506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293149"/>
        <c:axId val="38638342"/>
      </c:lineChart>
      <c:catAx>
        <c:axId val="42931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8342"/>
        <c:crosses val="autoZero"/>
        <c:auto val="0"/>
        <c:lblOffset val="100"/>
        <c:tickLblSkip val="1"/>
        <c:noMultiLvlLbl val="0"/>
      </c:catAx>
      <c:valAx>
        <c:axId val="386383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31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2200759"/>
        <c:axId val="42697968"/>
      </c:lineChart>
      <c:catAx>
        <c:axId val="12200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97968"/>
        <c:crosses val="autoZero"/>
        <c:auto val="0"/>
        <c:lblOffset val="100"/>
        <c:tickLblSkip val="1"/>
        <c:noMultiLvlLbl val="0"/>
      </c:catAx>
      <c:valAx>
        <c:axId val="426979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007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8737393"/>
        <c:axId val="35983354"/>
      </c:lineChart>
      <c:catAx>
        <c:axId val="487373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83354"/>
        <c:crosses val="autoZero"/>
        <c:auto val="0"/>
        <c:lblOffset val="100"/>
        <c:tickLblSkip val="1"/>
        <c:noMultiLvlLbl val="0"/>
      </c:catAx>
      <c:valAx>
        <c:axId val="359833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373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5414731"/>
        <c:axId val="28970532"/>
      </c:lineChart>
      <c:catAx>
        <c:axId val="554147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70532"/>
        <c:crosses val="autoZero"/>
        <c:auto val="0"/>
        <c:lblOffset val="100"/>
        <c:tickLblSkip val="1"/>
        <c:noMultiLvlLbl val="0"/>
      </c:catAx>
      <c:valAx>
        <c:axId val="289705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147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9408197"/>
        <c:axId val="64911726"/>
      </c:lineChart>
      <c:catAx>
        <c:axId val="594081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11726"/>
        <c:crosses val="autoZero"/>
        <c:auto val="0"/>
        <c:lblOffset val="100"/>
        <c:tickLblSkip val="1"/>
        <c:noMultiLvlLbl val="0"/>
      </c:catAx>
      <c:valAx>
        <c:axId val="649117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081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334623"/>
        <c:axId val="23358424"/>
      </c:lineChart>
      <c:catAx>
        <c:axId val="473346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58424"/>
        <c:crosses val="autoZero"/>
        <c:auto val="0"/>
        <c:lblOffset val="100"/>
        <c:tickLblSkip val="1"/>
        <c:noMultiLvlLbl val="0"/>
      </c:catAx>
      <c:valAx>
        <c:axId val="233584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3346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8899225"/>
        <c:axId val="12984162"/>
      </c:bar3DChart>
      <c:catAx>
        <c:axId val="889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84162"/>
        <c:crosses val="autoZero"/>
        <c:auto val="1"/>
        <c:lblOffset val="100"/>
        <c:tickLblSkip val="1"/>
        <c:noMultiLvlLbl val="0"/>
      </c:catAx>
      <c:valAx>
        <c:axId val="12984162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922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1034702,6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-50183,8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-19145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2052.47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599855.1</v>
          </cell>
        </row>
        <row r="19">
          <cell r="F19">
            <v>96806</v>
          </cell>
          <cell r="G19">
            <v>65010.8</v>
          </cell>
        </row>
        <row r="25">
          <cell r="F25">
            <v>19682.5</v>
          </cell>
          <cell r="G25">
            <v>23465.1</v>
          </cell>
        </row>
        <row r="35">
          <cell r="F35">
            <v>123252.65</v>
          </cell>
          <cell r="G35">
            <v>120547.8</v>
          </cell>
        </row>
        <row r="47">
          <cell r="F47">
            <v>178964.36</v>
          </cell>
          <cell r="G47">
            <v>185264.5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1034702.64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4594.1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106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selection activeCell="Q5" sqref="Q5:Q2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109</v>
      </c>
      <c r="S1" s="130"/>
      <c r="T1" s="130"/>
      <c r="U1" s="130"/>
      <c r="V1" s="130"/>
      <c r="W1" s="130"/>
      <c r="X1" s="131"/>
    </row>
    <row r="2" spans="1:24" ht="15" thickBot="1">
      <c r="A2" s="132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112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6818.05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6818.1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6818.1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6818.1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6818.1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6818.1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6818.1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6818.1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6818.1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6818.1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6818.1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6818.1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6818.1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6818.1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6818.1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6818.1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6818.1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6818.1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6818.1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6818.1</v>
      </c>
      <c r="R23" s="102"/>
      <c r="S23" s="103"/>
      <c r="T23" s="104"/>
      <c r="U23" s="142"/>
      <c r="V23" s="143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6818.1</v>
      </c>
      <c r="R24" s="102"/>
      <c r="S24" s="103"/>
      <c r="T24" s="104"/>
      <c r="U24" s="142"/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6818.1</v>
      </c>
      <c r="R25" s="98"/>
      <c r="S25" s="99"/>
      <c r="T25" s="100"/>
      <c r="U25" s="154"/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51869.1</v>
      </c>
      <c r="C26" s="85">
        <f t="shared" si="4"/>
        <v>713.4</v>
      </c>
      <c r="D26" s="107">
        <f t="shared" si="4"/>
        <v>713.4</v>
      </c>
      <c r="E26" s="107">
        <f t="shared" si="4"/>
        <v>0</v>
      </c>
      <c r="F26" s="85">
        <f t="shared" si="4"/>
        <v>873.4</v>
      </c>
      <c r="G26" s="85">
        <f t="shared" si="4"/>
        <v>4098.9</v>
      </c>
      <c r="H26" s="85">
        <f t="shared" si="4"/>
        <v>32571.5</v>
      </c>
      <c r="I26" s="85">
        <f t="shared" si="4"/>
        <v>2000.7999999999997</v>
      </c>
      <c r="J26" s="85">
        <f t="shared" si="4"/>
        <v>279.5</v>
      </c>
      <c r="K26" s="85">
        <f t="shared" si="4"/>
        <v>619</v>
      </c>
      <c r="L26" s="85">
        <f t="shared" si="4"/>
        <v>998.4</v>
      </c>
      <c r="M26" s="84">
        <f t="shared" si="4"/>
        <v>1428.6999999999994</v>
      </c>
      <c r="N26" s="84">
        <f t="shared" si="4"/>
        <v>95452.7</v>
      </c>
      <c r="O26" s="84">
        <f t="shared" si="4"/>
        <v>132000</v>
      </c>
      <c r="P26" s="86">
        <f>N26/O26</f>
        <v>0.7231265151515152</v>
      </c>
      <c r="Q26" s="2"/>
      <c r="R26" s="75">
        <f>SUM(R4:R25)</f>
        <v>194.9</v>
      </c>
      <c r="S26" s="75">
        <f>SUM(S4:S25)</f>
        <v>0</v>
      </c>
      <c r="T26" s="75">
        <f>SUM(T4:T25)</f>
        <v>28.1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224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43333</v>
      </c>
      <c r="S31" s="160">
        <f>'[2]залишки'!$G$6/1000</f>
        <v>2.05247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43333</v>
      </c>
      <c r="S41" s="148">
        <f>'[2]залишки'!$K$6/1000</f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Q20" sqref="Q20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104</v>
      </c>
      <c r="K27" s="179"/>
      <c r="L27" s="174" t="s">
        <v>36</v>
      </c>
      <c r="M27" s="175"/>
      <c r="N27" s="176"/>
      <c r="O27" s="168" t="s">
        <v>114</v>
      </c>
      <c r="P27" s="169"/>
    </row>
    <row r="28" spans="1:16" ht="30.75" customHeight="1">
      <c r="A28" s="182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4594.1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8190.08</v>
      </c>
      <c r="N29" s="47">
        <f>M29-L29</f>
        <v>-17340.949999999997</v>
      </c>
      <c r="O29" s="172">
        <f>серпень!S31</f>
        <v>2.05247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599855.1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120547.8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185264.5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23465.1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65010.8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28890.84000000004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1034702.64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4594.1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2018-08-21T11:11:54Z</dcterms:modified>
  <cp:category/>
  <cp:version/>
  <cp:contentType/>
  <cp:contentStatus/>
</cp:coreProperties>
</file>